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Оборудование ОПС_нов. ред\"/>
    </mc:Choice>
  </mc:AlternateContent>
  <bookViews>
    <workbookView xWindow="0" yWindow="0" windowWidth="21600" windowHeight="11025"/>
  </bookViews>
  <sheets>
    <sheet name="Лист1" sheetId="1" r:id="rId1"/>
    <sheet name="XLR_NoRangeSheet" sheetId="2" state="veryHidden" r:id="rId2"/>
  </sheets>
  <definedNames>
    <definedName name="Query1">Лист1!$A$7:$P$27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Лист1!$A$32:$K$32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J27" i="1" l="1"/>
  <c r="K8" i="1" l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7" i="1"/>
  <c r="K27" i="1" s="1"/>
  <c r="K28" i="1" l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5" i="2"/>
</calcChain>
</file>

<file path=xl/sharedStrings.xml><?xml version="1.0" encoding="utf-8"?>
<sst xmlns="http://schemas.openxmlformats.org/spreadsheetml/2006/main" count="131" uniqueCount="100">
  <si>
    <t>№ п.п.</t>
  </si>
  <si>
    <t>Описание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</si>
  <si>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</si>
  <si>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</si>
  <si>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</si>
  <si>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</si>
  <si>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</si>
  <si>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</si>
  <si>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</si>
  <si>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</si>
  <si>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</si>
  <si>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</si>
  <si>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</si>
  <si>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</si>
  <si>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</si>
  <si>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</si>
  <si>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</si>
  <si>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</si>
  <si>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</si>
  <si>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</si>
  <si>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оборудования ОПС</t>
  </si>
  <si>
    <t>, тел. , эл.почта:</t>
  </si>
  <si>
    <t/>
  </si>
  <si>
    <t>01.12.2015</t>
  </si>
  <si>
    <t>Бадьина Лилия Альбертовна</t>
  </si>
  <si>
    <t>(347)221-57-43</t>
  </si>
  <si>
    <t>Отдел развития (ОР)</t>
  </si>
  <si>
    <t>Приложение 1.2</t>
  </si>
  <si>
    <t>37851</t>
  </si>
  <si>
    <t>ИЗВЕЩАТЕЛЬ ОХРАННЫЙ ИО 102-20</t>
  </si>
  <si>
    <t>шт</t>
  </si>
  <si>
    <t>14765</t>
  </si>
  <si>
    <t>ИЗВЕЩАТЕЛЬ ПОЖАРНЫЙ ДЫМОВОЙ ИП 212-41М</t>
  </si>
  <si>
    <t>40467</t>
  </si>
  <si>
    <t>ПРИБОР ПРИЕМНО-КОНТРОЛЬНЫЙ СИГНАЛ-20</t>
  </si>
  <si>
    <t>41175</t>
  </si>
  <si>
    <t>БАТАРЕЯ АККУМУЛЯТОРНАЯ АКБ 7 АЧ</t>
  </si>
  <si>
    <t>Герметичный аккумулятор.Напряжение 12Вольт Ёмкость 7Ач Максимальный ток заряда 1,2А</t>
  </si>
  <si>
    <t>41179</t>
  </si>
  <si>
    <t>ИЗВЕЩАТЕЛЬ ОХРАННЫЙ АКУСТИЧЕСКИЙ АСТРА С</t>
  </si>
  <si>
    <t>41181</t>
  </si>
  <si>
    <t>ИЗВЕЩАТЕЛЬ ОХРАННЫЙ АСТРА 5 ИСП.А</t>
  </si>
  <si>
    <t>41946</t>
  </si>
  <si>
    <t>ДАТЧИК МАГНИТНО-КОНТАКТНЫЙ ИО 102-2</t>
  </si>
  <si>
    <t>ДАТЧИК МАГНИТНО-КОНТАКТНЫЙ</t>
  </si>
  <si>
    <t>41959</t>
  </si>
  <si>
    <t>КЛЮЧ ТМ</t>
  </si>
  <si>
    <t>Устройство для идентификациии контроля доступа</t>
  </si>
  <si>
    <t>42095</t>
  </si>
  <si>
    <t>КОНВЕРТОР DC/DC</t>
  </si>
  <si>
    <t>Конвертор DC/DC (сетевой адаптер)</t>
  </si>
  <si>
    <t>42107</t>
  </si>
  <si>
    <t>КОРПУС НАСТЕННЫЙ</t>
  </si>
  <si>
    <t>Настенный корпус</t>
  </si>
  <si>
    <t>42108</t>
  </si>
  <si>
    <t>ПЛАТА КОММУТАЦИОННАЯ</t>
  </si>
  <si>
    <t>Коммутационная плата</t>
  </si>
  <si>
    <t>42109</t>
  </si>
  <si>
    <t>УЗЕЛ ОХРАНЫ ОПЦИОНАЛЬНЫЙ ШТАТНЫЙ</t>
  </si>
  <si>
    <t>Опциональный штатный узел охраны и авторизации доступа с ЧИП-считывателем</t>
  </si>
  <si>
    <t>42114</t>
  </si>
  <si>
    <t>МОДУЛЬ АВТОРИЗАЦИИ И КОНТРОЛЯ ДОСТУПА ИС-МИКРО</t>
  </si>
  <si>
    <t>Модуль авторизации и контроля доступа ИС-микро</t>
  </si>
  <si>
    <t>42301</t>
  </si>
  <si>
    <t>УЗЕЛ ОХРАНЫ И АВТОРИЗАЦИИ ДОСТУПА С ЧИП-СЧИТЫВАТЕЛЕМ</t>
  </si>
  <si>
    <t>42413</t>
  </si>
  <si>
    <t>КОНТРОЛЛЕР УПРАВЛЯЮЩИЙ БЛОЧНЫЙ КУБ, МИНИМАЛЬНАЯ КОМПЛЕКТАЦИЯ</t>
  </si>
  <si>
    <t>Контроллер управляющий блочный КУБ, минимальная комплектация</t>
  </si>
  <si>
    <t>42414</t>
  </si>
  <si>
    <t>УЗЕЛ КОНТРОЛЯ ЭЛЕКТРОПИТАНИЯ</t>
  </si>
  <si>
    <t>Узел контроля электропитания</t>
  </si>
  <si>
    <t>42419</t>
  </si>
  <si>
    <t>КОНТРОЛЛЕР УПРАВЛЯЮЩИЙ БЛОЧНЫЙ КУБ-МИКРО/60, МИНИМАЛЬНАЯ КОМПЛЕКТАЦИЯ</t>
  </si>
  <si>
    <t>Контроллер управляющий блочный КУБ-Микро/60, минимальная комплектация</t>
  </si>
  <si>
    <t>43572</t>
  </si>
  <si>
    <t>ИСТОЧНИК ПИТАНИЯ РИП-12 ИСП.05</t>
  </si>
  <si>
    <t>Напряжение сети 150-250В, выходное напряжение при питании от сети 13.6-0.6В, при питании от АКБ 10-13.6В, номинальный выходной ток 8А, 255х310х85мм, Т=-10 + 40°С.</t>
  </si>
  <si>
    <t>43609</t>
  </si>
  <si>
    <t>АДАПТЕР ПИТАНИЯ ДЛЯ КУБ</t>
  </si>
  <si>
    <t>Адаптер питания для КУБ</t>
  </si>
  <si>
    <t>Извещатели охранные точечные магнитоконтактные ИО 102-26 (далее - извещатели), предназначены для блокировки ворот, железнодорожных контейнеров, ангаров, и других конструктивных элементов зданий и сооружений из магнитопроводных материалов (сталь, чугун, оццинкованное железо и т.д.) , на открывание или смещение с выдачей сигнала "Тревога" на приемно-контрольный прибор, концентратор или пульт централизованного наблюдения. 
Извещатель каждого исполнения конструктивно состоит из датчика магнитоуправляемого (дачика) на основе геркона и задающего элемента (магнита), выполненных в пластмассовых корпусах. 
Контакты извещателя при работе на магнитопроводных поверхностях находятся в замкнутом (переключенном) состоянии при расположении магнита и датчика: на расстоянии 25 мм и менее (для изделий видов исполнений 00, 01, 04 ), на расстоянии 12 мм и менее (для изделий видов исполнений 02, 03, 05), и в разомкнутом (не переключенном) состоянии на расстоянии 70 мм и более. 
Максимально допустимый допуск соосности крепления датчика и магнита - 10 мм.</t>
  </si>
  <si>
    <t>Широкий диапазон питающих напряжений от 9 до 30 В 
Малый ток потреблений – не более 0,04 мА 
Обновленная конструкция дымовой камеры, повышающая точность срабатывания датчика
Возможность работы с приборами, имеющими четырехпроводную схему включения с помощщью универсального устройства согласования, выполненного в корпусе штатной розетки Чувствительность 0,05 – 0,2 дБ/м. 
Инерционность срабатывания – не более 9 с. 
Ток потребления в дежурном режиме – 0,04 мА 
Рассчитан на непрерывную эксплуатацию при темпертуре окружающей среды от минус 45 до плюс 55 °С; 
Габаритные размеры извещателя с розеткой – не более 105 x 60 мм.</t>
  </si>
  <si>
    <t>•Количество шлейфов сигнализации - 10
•Количество локальных ключей в памяти прибора - 90
•Количество программ управления по каждому выходу - 37
•Потребляемый прибором ток , в дежурном режиме: ?при питании 24 В: от 110 мА до 200 мА
?при питании 12 В: от 2220 мА до 410 мА
•Ток нагрузки шлейфа - 3 мА
•Управление 4-мя выходами: ?два гальванически-изолированных выхода оптореле на замыкание: 350В/0,1А (постоянное);
?два выхода с контролем исправности цепей подключения оповещателей: 28В/1А (от источника питаниярибора);
•Рабочий диапазон температур - от минус 30 до +50?С
•Габаритные размеры - 156 х 107 х 35 мм
•Емкость внутреннего буфера - 512 событий
•Напряжение питания - от 11 В до 28 В</t>
  </si>
  <si>
    <t>Извещатель ИО329-5 "АСТРА-С" предназначен для обнаружения разрушения обычного и защищенного полимерной пленкой, обеспечивающей класс защиты А1-А3, стекол марок М4–М8 толщиной от 2,5 до 8 мм, установленных в стекленных строительных конструкциях (проемах) ии элементах интерьера закрытых помещений.
Максимальная дальность действия, м 6
Минимальная контролируемая площадь, м2 0,1
Напряжение питания, В От 10 до 15
Потребляемый ток, мА 40, не более
Диапазон рабочих температур, оС От минус 10 до плюс 45
Относительая влажность воздуха при 25 оС, %90
Габаритные размеры, мм 50 x 80 x 25</t>
  </si>
  <si>
    <t>Извещатель ИО329-5 "АСТРА-5 исп.А предназначен для обнаружения разрушения обычного и защищенного полимерной пленкой, обеспечивающей класс защиты А1-А3, стекол марок М4–М8 толщиной от 2,5 до 8 мм, установленных в стекленных строительных конструкциях (проеммах) и элементах интерьера закрытых помещений.
Максимальная дальность действия, м 6
Минимальная контролируемая площадь, м2 0,1
Напряжение питания, В От 10 до 15
Потребляемый ток, мА 40, не более
Диапазон рабочих температур, оС От минус 10 до плюс 45
Отностельная влажность воздуха при 25 оС, %90
Габаритные размеры, мм 50 x 80 x 25</t>
  </si>
  <si>
    <t>II кв. (07.04.2015)</t>
  </si>
  <si>
    <t>Eд. изм</t>
  </si>
  <si>
    <r>
      <t xml:space="preserve">Объем может быть изменен на </t>
    </r>
    <r>
      <rPr>
        <b/>
        <sz val="11"/>
        <color theme="1"/>
        <rFont val="Calibri"/>
        <family val="2"/>
        <charset val="204"/>
        <scheme val="minor"/>
      </rPr>
      <t>30%</t>
    </r>
    <r>
      <rPr>
        <sz val="11"/>
        <color theme="1"/>
        <rFont val="Calibri"/>
        <family val="2"/>
        <charset val="204"/>
        <scheme val="minor"/>
      </rPr>
      <t xml:space="preserve"> без изменения стоимости единицы</t>
    </r>
  </si>
  <si>
    <t xml:space="preserve"> до 7 апрела 2015г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</si>
  <si>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</si>
  <si>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1 Гарантийные обязательства - 12 месяцев</t>
  </si>
  <si>
    <t>Начальник отдела развития  Тимофеев И.А. 8-901-8173579, 8-347-2215478</t>
  </si>
  <si>
    <t>Куратор:</t>
  </si>
  <si>
    <t>начальник ОР</t>
  </si>
  <si>
    <t>Тимофеев И.А.</t>
  </si>
  <si>
    <t>Бадьина Л. А. (347)221-57-43</t>
  </si>
  <si>
    <t>Место доставки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</si>
  <si>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</si>
  <si>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36</t>
  </si>
  <si>
    <t>Приложение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</si>
</sst>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4" fontId="0" fillId="0" borderId="5" xfId="0" applyNumberFormat="1" applyBorder="1" applyAlignment="1">
      <alignment horizontal="right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5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topLeftCell="A25" zoomScaleNormal="100" workbookViewId="0">
      <selection activeCell="E43" sqref="E43"/>
    </sheetView>
  </sheetViews>
  <sheetFormatPr defaultRowHeight="15" x14ac:dyDescent="0.25"/>
  <cols>
    <col min="1" max="1" width="0.85546875" customWidth="1"/>
    <col min="2" max="2" width="5.7109375" customWidth="1"/>
    <col min="3" max="3" width="8.42578125" style="9" customWidth="1"/>
    <col min="4" max="4" width="26.42578125" customWidth="1"/>
    <col min="5" max="5" width="70.28515625" customWidth="1"/>
    <col min="6" max="6" width="4.85546875" customWidth="1"/>
    <col min="7" max="7" width="11.28515625" customWidth="1"/>
    <col min="9" max="9" width="10.85546875" style="6" customWidth="1"/>
    <col min="10" max="10" width="13.85546875" style="6" customWidth="1"/>
    <col min="11" max="11" width="14.7109375" style="8" customWidth="1"/>
    <col min="12" max="15" width="9.140625" style="9"/>
  </cols>
  <sheetData>
    <row r="1" spans="1:16" x14ac:dyDescent="0.25">
      <c r="J1" s="6" t="s">
        <v>99</v>
      </c>
    </row>
    <row r="2" spans="1:16" x14ac:dyDescent="0.25">
      <c r="B2" s="37" t="s">
        <v>7</v>
      </c>
      <c r="C2" s="37"/>
      <c r="D2" s="37"/>
      <c r="E2" s="37"/>
      <c r="F2" s="37"/>
      <c r="G2" s="37"/>
      <c r="H2" s="37"/>
      <c r="I2" s="37"/>
      <c r="J2" s="37"/>
      <c r="K2" s="37"/>
    </row>
    <row r="3" spans="1:16" x14ac:dyDescent="0.25">
      <c r="B3" t="s">
        <v>15</v>
      </c>
      <c r="C3" s="9" t="s">
        <v>20</v>
      </c>
      <c r="D3" s="20"/>
      <c r="E3" s="19" t="s">
        <v>26</v>
      </c>
    </row>
    <row r="4" spans="1:16" s="10" customFormat="1" ht="15" customHeight="1" x14ac:dyDescent="0.25">
      <c r="B4" s="38" t="s">
        <v>0</v>
      </c>
      <c r="C4" s="41" t="s">
        <v>16</v>
      </c>
      <c r="D4" s="38" t="s">
        <v>9</v>
      </c>
      <c r="E4" s="38" t="s">
        <v>1</v>
      </c>
      <c r="F4" s="38" t="s">
        <v>86</v>
      </c>
      <c r="G4" s="40"/>
      <c r="H4" s="40"/>
      <c r="I4" s="45" t="s">
        <v>11</v>
      </c>
      <c r="J4" s="43" t="s">
        <v>12</v>
      </c>
      <c r="K4" s="39" t="s">
        <v>14</v>
      </c>
    </row>
    <row r="5" spans="1:16" s="11" customFormat="1" ht="124.5" customHeight="1" x14ac:dyDescent="0.25">
      <c r="B5" s="38"/>
      <c r="C5" s="42"/>
      <c r="D5" s="38"/>
      <c r="E5" s="38"/>
      <c r="F5" s="38"/>
      <c r="G5" s="7" t="s">
        <v>85</v>
      </c>
      <c r="H5" s="7" t="s">
        <v>10</v>
      </c>
      <c r="I5" s="46"/>
      <c r="J5" s="44"/>
      <c r="K5" s="39"/>
    </row>
    <row r="6" spans="1:16" s="10" customFormat="1" x14ac:dyDescent="0.25">
      <c r="B6" s="12">
        <v>1</v>
      </c>
      <c r="C6" s="22">
        <v>2</v>
      </c>
      <c r="D6" s="12">
        <v>3</v>
      </c>
      <c r="E6" s="12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</row>
    <row r="7" spans="1:16" ht="270" x14ac:dyDescent="0.25">
      <c r="A7" s="9"/>
      <c r="B7" s="5">
        <f t="shared" ref="B7:B26" si="0">ROW()-6</f>
        <v>1</v>
      </c>
      <c r="C7" s="5" t="s">
        <v>28</v>
      </c>
      <c r="D7" s="1" t="s">
        <v>29</v>
      </c>
      <c r="E7" s="1" t="s">
        <v>80</v>
      </c>
      <c r="F7" s="3" t="s">
        <v>30</v>
      </c>
      <c r="G7" s="26">
        <v>172</v>
      </c>
      <c r="H7" s="21">
        <v>172</v>
      </c>
      <c r="I7" s="4">
        <v>110</v>
      </c>
      <c r="J7" s="4">
        <v>18920</v>
      </c>
      <c r="K7" s="4">
        <f>J7*1.18</f>
        <v>22325.599999999999</v>
      </c>
      <c r="P7" s="9"/>
    </row>
    <row r="8" spans="1:16" ht="180.75" customHeight="1" x14ac:dyDescent="0.25">
      <c r="A8" s="9"/>
      <c r="B8" s="5">
        <f t="shared" si="0"/>
        <v>2</v>
      </c>
      <c r="C8" s="5" t="s">
        <v>31</v>
      </c>
      <c r="D8" s="1" t="s">
        <v>32</v>
      </c>
      <c r="E8" s="1" t="s">
        <v>81</v>
      </c>
      <c r="F8" s="3" t="s">
        <v>30</v>
      </c>
      <c r="G8" s="26">
        <v>1892</v>
      </c>
      <c r="H8" s="21">
        <v>1892</v>
      </c>
      <c r="I8" s="4">
        <v>120</v>
      </c>
      <c r="J8" s="4">
        <v>227040</v>
      </c>
      <c r="K8" s="4">
        <f t="shared" ref="K8:K26" si="1">J8*1.18</f>
        <v>267907.20000000001</v>
      </c>
      <c r="P8" s="9"/>
    </row>
    <row r="9" spans="1:16" s="9" customFormat="1" ht="225" x14ac:dyDescent="0.25">
      <c r="B9" s="5">
        <f t="shared" si="0"/>
        <v>3</v>
      </c>
      <c r="C9" s="5" t="s">
        <v>33</v>
      </c>
      <c r="D9" s="1" t="s">
        <v>34</v>
      </c>
      <c r="E9" s="1" t="s">
        <v>82</v>
      </c>
      <c r="F9" s="3" t="s">
        <v>30</v>
      </c>
      <c r="G9" s="26">
        <v>45</v>
      </c>
      <c r="H9" s="21">
        <v>45</v>
      </c>
      <c r="I9" s="4">
        <v>2800</v>
      </c>
      <c r="J9" s="4">
        <v>126000</v>
      </c>
      <c r="K9" s="4">
        <f t="shared" si="1"/>
        <v>148680</v>
      </c>
    </row>
    <row r="10" spans="1:16" s="9" customFormat="1" ht="45" x14ac:dyDescent="0.25">
      <c r="B10" s="5">
        <f t="shared" si="0"/>
        <v>4</v>
      </c>
      <c r="C10" s="5" t="s">
        <v>35</v>
      </c>
      <c r="D10" s="1" t="s">
        <v>36</v>
      </c>
      <c r="E10" s="1" t="s">
        <v>37</v>
      </c>
      <c r="F10" s="3" t="s">
        <v>30</v>
      </c>
      <c r="G10" s="26">
        <v>81</v>
      </c>
      <c r="H10" s="21">
        <v>81</v>
      </c>
      <c r="I10" s="4">
        <v>300</v>
      </c>
      <c r="J10" s="4">
        <v>24300</v>
      </c>
      <c r="K10" s="4">
        <f t="shared" si="1"/>
        <v>28674</v>
      </c>
    </row>
    <row r="11" spans="1:16" ht="180" x14ac:dyDescent="0.25">
      <c r="A11" s="9"/>
      <c r="B11" s="5">
        <f t="shared" si="0"/>
        <v>5</v>
      </c>
      <c r="C11" s="5" t="s">
        <v>38</v>
      </c>
      <c r="D11" s="1" t="s">
        <v>39</v>
      </c>
      <c r="E11" s="1" t="s">
        <v>83</v>
      </c>
      <c r="F11" s="3" t="s">
        <v>30</v>
      </c>
      <c r="G11" s="26">
        <v>430</v>
      </c>
      <c r="H11" s="21">
        <v>430</v>
      </c>
      <c r="I11" s="4">
        <v>350</v>
      </c>
      <c r="J11" s="4">
        <v>150500</v>
      </c>
      <c r="K11" s="4">
        <f t="shared" si="1"/>
        <v>177590</v>
      </c>
      <c r="P11" s="9"/>
    </row>
    <row r="12" spans="1:16" ht="180" x14ac:dyDescent="0.25">
      <c r="A12" s="9"/>
      <c r="B12" s="5">
        <f t="shared" si="0"/>
        <v>6</v>
      </c>
      <c r="C12" s="5" t="s">
        <v>40</v>
      </c>
      <c r="D12" s="1" t="s">
        <v>41</v>
      </c>
      <c r="E12" s="1" t="s">
        <v>84</v>
      </c>
      <c r="F12" s="3" t="s">
        <v>30</v>
      </c>
      <c r="G12" s="26">
        <v>430</v>
      </c>
      <c r="H12" s="21">
        <v>430</v>
      </c>
      <c r="I12" s="4">
        <v>340</v>
      </c>
      <c r="J12" s="4">
        <v>146200</v>
      </c>
      <c r="K12" s="4">
        <f t="shared" si="1"/>
        <v>172516</v>
      </c>
      <c r="P12" s="9"/>
    </row>
    <row r="13" spans="1:16" ht="30" x14ac:dyDescent="0.25">
      <c r="A13" s="9"/>
      <c r="B13" s="5">
        <f t="shared" si="0"/>
        <v>7</v>
      </c>
      <c r="C13" s="5" t="s">
        <v>42</v>
      </c>
      <c r="D13" s="1" t="s">
        <v>43</v>
      </c>
      <c r="E13" s="1" t="s">
        <v>44</v>
      </c>
      <c r="F13" s="3" t="s">
        <v>30</v>
      </c>
      <c r="G13" s="26">
        <v>430</v>
      </c>
      <c r="H13" s="21">
        <v>430</v>
      </c>
      <c r="I13" s="4">
        <v>19</v>
      </c>
      <c r="J13" s="4">
        <v>8170</v>
      </c>
      <c r="K13" s="4">
        <f t="shared" si="1"/>
        <v>9640.6</v>
      </c>
      <c r="P13" s="9"/>
    </row>
    <row r="14" spans="1:16" x14ac:dyDescent="0.25">
      <c r="A14" s="9"/>
      <c r="B14" s="5">
        <f t="shared" si="0"/>
        <v>8</v>
      </c>
      <c r="C14" s="5" t="s">
        <v>45</v>
      </c>
      <c r="D14" s="1" t="s">
        <v>46</v>
      </c>
      <c r="E14" s="1" t="s">
        <v>47</v>
      </c>
      <c r="F14" s="3" t="s">
        <v>30</v>
      </c>
      <c r="G14" s="26">
        <v>243</v>
      </c>
      <c r="H14" s="21">
        <v>243</v>
      </c>
      <c r="I14" s="4">
        <v>20</v>
      </c>
      <c r="J14" s="4">
        <v>4860</v>
      </c>
      <c r="K14" s="4">
        <f t="shared" si="1"/>
        <v>5734.7999999999993</v>
      </c>
      <c r="P14" s="9"/>
    </row>
    <row r="15" spans="1:16" x14ac:dyDescent="0.25">
      <c r="A15" s="9"/>
      <c r="B15" s="5">
        <f t="shared" si="0"/>
        <v>9</v>
      </c>
      <c r="C15" s="5" t="s">
        <v>48</v>
      </c>
      <c r="D15" s="1" t="s">
        <v>49</v>
      </c>
      <c r="E15" s="1" t="s">
        <v>50</v>
      </c>
      <c r="F15" s="3" t="s">
        <v>30</v>
      </c>
      <c r="G15" s="26">
        <v>5</v>
      </c>
      <c r="H15" s="21">
        <v>5</v>
      </c>
      <c r="I15" s="4">
        <v>784.4</v>
      </c>
      <c r="J15" s="4">
        <v>3922</v>
      </c>
      <c r="K15" s="4">
        <f t="shared" si="1"/>
        <v>4627.96</v>
      </c>
      <c r="P15" s="9"/>
    </row>
    <row r="16" spans="1:16" s="9" customFormat="1" x14ac:dyDescent="0.25">
      <c r="B16" s="5">
        <f t="shared" si="0"/>
        <v>10</v>
      </c>
      <c r="C16" s="5" t="s">
        <v>51</v>
      </c>
      <c r="D16" s="1" t="s">
        <v>52</v>
      </c>
      <c r="E16" s="1" t="s">
        <v>53</v>
      </c>
      <c r="F16" s="3" t="s">
        <v>30</v>
      </c>
      <c r="G16" s="26">
        <v>36</v>
      </c>
      <c r="H16" s="21" t="s">
        <v>98</v>
      </c>
      <c r="I16" s="4">
        <v>551.20000000000005</v>
      </c>
      <c r="J16" s="4">
        <v>19843.2</v>
      </c>
      <c r="K16" s="4">
        <f t="shared" si="1"/>
        <v>23414.975999999999</v>
      </c>
    </row>
    <row r="17" spans="1:16" s="9" customFormat="1" ht="15.75" customHeight="1" x14ac:dyDescent="0.25">
      <c r="B17" s="5">
        <f t="shared" si="0"/>
        <v>11</v>
      </c>
      <c r="C17" s="5" t="s">
        <v>54</v>
      </c>
      <c r="D17" s="1" t="s">
        <v>55</v>
      </c>
      <c r="E17" s="1" t="s">
        <v>56</v>
      </c>
      <c r="F17" s="3" t="s">
        <v>30</v>
      </c>
      <c r="G17" s="26">
        <v>46</v>
      </c>
      <c r="H17" s="21">
        <v>46</v>
      </c>
      <c r="I17" s="4">
        <v>757.9</v>
      </c>
      <c r="J17" s="4">
        <v>34863.4</v>
      </c>
      <c r="K17" s="4">
        <f t="shared" si="1"/>
        <v>41138.811999999998</v>
      </c>
    </row>
    <row r="18" spans="1:16" ht="45" x14ac:dyDescent="0.25">
      <c r="A18" s="9"/>
      <c r="B18" s="5">
        <f t="shared" si="0"/>
        <v>12</v>
      </c>
      <c r="C18" s="5" t="s">
        <v>57</v>
      </c>
      <c r="D18" s="1" t="s">
        <v>58</v>
      </c>
      <c r="E18" s="1" t="s">
        <v>59</v>
      </c>
      <c r="F18" s="3" t="s">
        <v>30</v>
      </c>
      <c r="G18" s="26">
        <v>51</v>
      </c>
      <c r="H18" s="21">
        <v>51</v>
      </c>
      <c r="I18" s="4">
        <v>434.6</v>
      </c>
      <c r="J18" s="4">
        <v>22164.6</v>
      </c>
      <c r="K18" s="4">
        <f t="shared" si="1"/>
        <v>26154.227999999996</v>
      </c>
      <c r="P18" s="9"/>
    </row>
    <row r="19" spans="1:16" ht="45" x14ac:dyDescent="0.25">
      <c r="A19" s="9"/>
      <c r="B19" s="5">
        <f t="shared" si="0"/>
        <v>13</v>
      </c>
      <c r="C19" s="5" t="s">
        <v>60</v>
      </c>
      <c r="D19" s="1" t="s">
        <v>61</v>
      </c>
      <c r="E19" s="1" t="s">
        <v>62</v>
      </c>
      <c r="F19" s="3" t="s">
        <v>30</v>
      </c>
      <c r="G19" s="26">
        <v>5</v>
      </c>
      <c r="H19" s="21">
        <v>5</v>
      </c>
      <c r="I19" s="4">
        <v>1049.4000000000001</v>
      </c>
      <c r="J19" s="4">
        <v>5247</v>
      </c>
      <c r="K19" s="4">
        <f t="shared" si="1"/>
        <v>6191.46</v>
      </c>
      <c r="P19" s="9"/>
    </row>
    <row r="20" spans="1:16" s="9" customFormat="1" ht="45" x14ac:dyDescent="0.25">
      <c r="B20" s="5">
        <f t="shared" si="0"/>
        <v>14</v>
      </c>
      <c r="C20" s="5" t="s">
        <v>63</v>
      </c>
      <c r="D20" s="1" t="s">
        <v>64</v>
      </c>
      <c r="E20" s="1" t="s">
        <v>64</v>
      </c>
      <c r="F20" s="3" t="s">
        <v>30</v>
      </c>
      <c r="G20" s="21">
        <v>2</v>
      </c>
      <c r="H20" s="21">
        <v>2</v>
      </c>
      <c r="I20" s="4">
        <v>450</v>
      </c>
      <c r="J20" s="4">
        <v>900</v>
      </c>
      <c r="K20" s="4">
        <f t="shared" si="1"/>
        <v>1062</v>
      </c>
    </row>
    <row r="21" spans="1:16" ht="45" x14ac:dyDescent="0.25">
      <c r="A21" s="9"/>
      <c r="B21" s="5">
        <f t="shared" si="0"/>
        <v>15</v>
      </c>
      <c r="C21" s="5" t="s">
        <v>63</v>
      </c>
      <c r="D21" s="1" t="s">
        <v>64</v>
      </c>
      <c r="E21" s="1" t="s">
        <v>64</v>
      </c>
      <c r="F21" s="3" t="s">
        <v>30</v>
      </c>
      <c r="G21" s="26">
        <v>2</v>
      </c>
      <c r="H21" s="21">
        <v>2</v>
      </c>
      <c r="I21" s="4">
        <v>450</v>
      </c>
      <c r="J21" s="4">
        <v>900</v>
      </c>
      <c r="K21" s="4">
        <f t="shared" si="1"/>
        <v>1062</v>
      </c>
      <c r="P21" s="9"/>
    </row>
    <row r="22" spans="1:16" s="9" customFormat="1" ht="60" x14ac:dyDescent="0.25">
      <c r="B22" s="5">
        <f t="shared" si="0"/>
        <v>16</v>
      </c>
      <c r="C22" s="5" t="s">
        <v>65</v>
      </c>
      <c r="D22" s="1" t="s">
        <v>66</v>
      </c>
      <c r="E22" s="1" t="s">
        <v>67</v>
      </c>
      <c r="F22" s="3" t="s">
        <v>30</v>
      </c>
      <c r="G22" s="26">
        <v>46</v>
      </c>
      <c r="H22" s="21">
        <v>46</v>
      </c>
      <c r="I22" s="4">
        <v>5883</v>
      </c>
      <c r="J22" s="4">
        <v>270618</v>
      </c>
      <c r="K22" s="4">
        <f t="shared" si="1"/>
        <v>319329.24</v>
      </c>
    </row>
    <row r="23" spans="1:16" ht="30" x14ac:dyDescent="0.25">
      <c r="A23" s="9"/>
      <c r="B23" s="5">
        <f t="shared" si="0"/>
        <v>17</v>
      </c>
      <c r="C23" s="5" t="s">
        <v>68</v>
      </c>
      <c r="D23" s="1" t="s">
        <v>69</v>
      </c>
      <c r="E23" s="1" t="s">
        <v>70</v>
      </c>
      <c r="F23" s="3" t="s">
        <v>30</v>
      </c>
      <c r="G23" s="26">
        <v>45</v>
      </c>
      <c r="H23" s="21">
        <v>45</v>
      </c>
      <c r="I23" s="4">
        <v>2332</v>
      </c>
      <c r="J23" s="4">
        <v>104940</v>
      </c>
      <c r="K23" s="4">
        <f t="shared" si="1"/>
        <v>123829.2</v>
      </c>
      <c r="P23" s="9"/>
    </row>
    <row r="24" spans="1:16" ht="75" x14ac:dyDescent="0.25">
      <c r="A24" s="9"/>
      <c r="B24" s="5">
        <f t="shared" si="0"/>
        <v>18</v>
      </c>
      <c r="C24" s="5" t="s">
        <v>71</v>
      </c>
      <c r="D24" s="1" t="s">
        <v>72</v>
      </c>
      <c r="E24" s="1" t="s">
        <v>73</v>
      </c>
      <c r="F24" s="3" t="s">
        <v>30</v>
      </c>
      <c r="G24" s="26">
        <v>5</v>
      </c>
      <c r="H24" s="21">
        <v>5</v>
      </c>
      <c r="I24" s="4">
        <v>4346</v>
      </c>
      <c r="J24" s="4">
        <v>21730</v>
      </c>
      <c r="K24" s="4">
        <f t="shared" si="1"/>
        <v>25641.399999999998</v>
      </c>
      <c r="P24" s="9"/>
    </row>
    <row r="25" spans="1:16" ht="45" x14ac:dyDescent="0.25">
      <c r="A25" s="9"/>
      <c r="B25" s="5">
        <f t="shared" si="0"/>
        <v>19</v>
      </c>
      <c r="C25" s="5" t="s">
        <v>74</v>
      </c>
      <c r="D25" s="1" t="s">
        <v>75</v>
      </c>
      <c r="E25" s="1" t="s">
        <v>76</v>
      </c>
      <c r="F25" s="3" t="s">
        <v>30</v>
      </c>
      <c r="G25" s="26">
        <v>81</v>
      </c>
      <c r="H25" s="21">
        <v>81</v>
      </c>
      <c r="I25" s="4">
        <v>3100</v>
      </c>
      <c r="J25" s="4">
        <v>251100</v>
      </c>
      <c r="K25" s="4">
        <f t="shared" si="1"/>
        <v>296298</v>
      </c>
      <c r="P25" s="9"/>
    </row>
    <row r="26" spans="1:16" ht="30" x14ac:dyDescent="0.25">
      <c r="A26" s="9"/>
      <c r="B26" s="5">
        <f t="shared" si="0"/>
        <v>20</v>
      </c>
      <c r="C26" s="5" t="s">
        <v>77</v>
      </c>
      <c r="D26" s="1" t="s">
        <v>78</v>
      </c>
      <c r="E26" s="1" t="s">
        <v>79</v>
      </c>
      <c r="F26" s="3" t="s">
        <v>30</v>
      </c>
      <c r="G26" s="26">
        <v>46</v>
      </c>
      <c r="H26" s="21">
        <v>46</v>
      </c>
      <c r="I26" s="4">
        <v>400</v>
      </c>
      <c r="J26" s="4">
        <v>18400</v>
      </c>
      <c r="K26" s="4">
        <f t="shared" si="1"/>
        <v>21712</v>
      </c>
      <c r="P26" s="9"/>
    </row>
    <row r="27" spans="1:16" x14ac:dyDescent="0.25">
      <c r="A27" s="9"/>
      <c r="B27" s="14"/>
      <c r="C27" s="16"/>
      <c r="D27" s="15"/>
      <c r="E27" s="15"/>
      <c r="F27" s="16"/>
      <c r="G27" s="16"/>
      <c r="H27" s="16"/>
      <c r="I27" s="17"/>
      <c r="J27" s="18">
        <f>SUM($J$7:$J$26)</f>
        <v>1460618.2</v>
      </c>
      <c r="K27" s="18">
        <f>SUM(K7:K26)</f>
        <v>1723529.476</v>
      </c>
      <c r="P27" s="9"/>
    </row>
    <row r="28" spans="1:16" x14ac:dyDescent="0.25">
      <c r="A28" s="9"/>
      <c r="B28" s="13"/>
      <c r="C28" s="13"/>
      <c r="D28" s="2"/>
      <c r="E28" s="2"/>
      <c r="F28" s="13"/>
      <c r="G28" s="13"/>
      <c r="H28" s="13"/>
      <c r="I28" s="13"/>
      <c r="J28" s="13" t="s">
        <v>13</v>
      </c>
      <c r="K28" s="27">
        <f>K27-J27</f>
        <v>262911.27600000007</v>
      </c>
      <c r="P28" s="9"/>
    </row>
    <row r="29" spans="1:16" x14ac:dyDescent="0.25">
      <c r="B29" s="30" t="s">
        <v>87</v>
      </c>
      <c r="C29" s="30"/>
      <c r="D29" s="30"/>
      <c r="E29" s="30"/>
      <c r="F29" s="30"/>
      <c r="G29" s="30"/>
      <c r="H29" s="30"/>
      <c r="I29" s="30"/>
      <c r="J29" s="30"/>
      <c r="K29" s="30"/>
    </row>
    <row r="30" spans="1:16" x14ac:dyDescent="0.25">
      <c r="B30" s="34" t="s">
        <v>2</v>
      </c>
      <c r="C30" s="34"/>
      <c r="D30" s="34"/>
      <c r="E30" s="36" t="s">
        <v>88</v>
      </c>
      <c r="F30" s="36"/>
      <c r="G30" s="36"/>
      <c r="H30" s="36"/>
      <c r="I30" s="36"/>
      <c r="J30" s="36"/>
      <c r="K30" s="36"/>
    </row>
    <row r="31" spans="1:16" ht="32.1" customHeight="1" x14ac:dyDescent="0.25">
      <c r="B31" s="34" t="s">
        <v>3</v>
      </c>
      <c r="C31" s="34"/>
      <c r="D31" s="34"/>
      <c r="E31" s="35" t="s">
        <v>89</v>
      </c>
      <c r="F31" s="35"/>
      <c r="G31" s="35"/>
      <c r="H31" s="35"/>
      <c r="I31" s="35"/>
      <c r="J31" s="35"/>
      <c r="K31" s="35"/>
    </row>
    <row r="32" spans="1:16" ht="15" customHeight="1" x14ac:dyDescent="0.25">
      <c r="A32" s="9"/>
      <c r="B32" s="34" t="s">
        <v>4</v>
      </c>
      <c r="C32" s="34"/>
      <c r="D32" s="34"/>
      <c r="E32" s="35" t="s">
        <v>90</v>
      </c>
      <c r="F32" s="35"/>
      <c r="G32" s="35"/>
      <c r="H32" s="35"/>
      <c r="I32" s="35"/>
      <c r="J32" s="35"/>
      <c r="K32" s="35"/>
    </row>
    <row r="33" spans="1:16" x14ac:dyDescent="0.25">
      <c r="B33" s="33" t="s">
        <v>5</v>
      </c>
      <c r="C33" s="33"/>
      <c r="D33" s="33"/>
      <c r="E33" s="33" t="s">
        <v>91</v>
      </c>
      <c r="F33" s="33"/>
      <c r="G33" s="33"/>
      <c r="H33" s="33"/>
      <c r="I33" s="33"/>
      <c r="J33" s="33"/>
      <c r="K33" s="33"/>
      <c r="P33" s="9"/>
    </row>
    <row r="34" spans="1:16" x14ac:dyDescent="0.25">
      <c r="B34" s="33" t="s">
        <v>6</v>
      </c>
      <c r="C34" s="33"/>
      <c r="D34" s="33"/>
      <c r="E34" s="33" t="s">
        <v>91</v>
      </c>
      <c r="F34" s="33"/>
      <c r="G34" s="33"/>
      <c r="H34" s="33"/>
      <c r="I34" s="33"/>
      <c r="J34" s="33"/>
      <c r="K34" s="33"/>
    </row>
    <row r="35" spans="1:16" s="9" customFormat="1" x14ac:dyDescent="0.25">
      <c r="B35" s="31" t="s">
        <v>96</v>
      </c>
      <c r="C35" s="31"/>
      <c r="D35" s="31"/>
      <c r="E35" s="32" t="s">
        <v>97</v>
      </c>
      <c r="F35" s="32"/>
      <c r="G35" s="32"/>
      <c r="H35" s="32"/>
      <c r="I35" s="32"/>
      <c r="J35" s="32"/>
      <c r="K35" s="32"/>
    </row>
    <row r="36" spans="1:16" s="9" customFormat="1" x14ac:dyDescent="0.25">
      <c r="B36" s="31"/>
      <c r="C36" s="31"/>
      <c r="D36" s="31"/>
      <c r="E36" s="32"/>
      <c r="F36" s="32"/>
      <c r="G36" s="32"/>
      <c r="H36" s="32"/>
      <c r="I36" s="32"/>
      <c r="J36" s="32"/>
      <c r="K36" s="32"/>
    </row>
    <row r="37" spans="1:16" x14ac:dyDescent="0.25">
      <c r="A37" s="9"/>
      <c r="B37" s="31"/>
      <c r="C37" s="31"/>
      <c r="D37" s="31"/>
      <c r="E37" s="32"/>
      <c r="F37" s="32"/>
      <c r="G37" s="32"/>
      <c r="H37" s="32"/>
      <c r="I37" s="32"/>
      <c r="J37" s="32"/>
      <c r="K37" s="32"/>
    </row>
    <row r="38" spans="1:16" s="9" customFormat="1" x14ac:dyDescent="0.25">
      <c r="B38" s="28"/>
      <c r="C38" s="28"/>
      <c r="D38" s="28"/>
      <c r="E38" s="29"/>
      <c r="F38" s="29"/>
      <c r="G38" s="29"/>
      <c r="H38" s="29"/>
      <c r="I38" s="29"/>
      <c r="J38" s="29"/>
      <c r="K38" s="29"/>
    </row>
    <row r="39" spans="1:16" s="9" customFormat="1" x14ac:dyDescent="0.25">
      <c r="B39" s="23" t="s">
        <v>92</v>
      </c>
      <c r="D39" s="23" t="s">
        <v>93</v>
      </c>
      <c r="E39" s="23" t="s">
        <v>94</v>
      </c>
      <c r="F39" s="23"/>
      <c r="G39" s="23"/>
      <c r="H39" s="23"/>
      <c r="I39" s="23"/>
      <c r="J39" s="23"/>
      <c r="K39" s="23"/>
      <c r="L39" s="23"/>
      <c r="M39" s="23"/>
    </row>
    <row r="40" spans="1:16" x14ac:dyDescent="0.25">
      <c r="A40" s="9"/>
      <c r="B40" s="9"/>
      <c r="D40" s="9"/>
      <c r="E40" s="9"/>
      <c r="F40" s="9"/>
      <c r="G40" s="9"/>
      <c r="H40" s="9"/>
      <c r="I40" s="9"/>
      <c r="J40" s="9"/>
      <c r="K40" s="9"/>
    </row>
    <row r="41" spans="1:16" x14ac:dyDescent="0.25">
      <c r="B41" t="s">
        <v>8</v>
      </c>
      <c r="D41" t="s">
        <v>95</v>
      </c>
      <c r="P41" s="9"/>
    </row>
  </sheetData>
  <mergeCells count="23">
    <mergeCell ref="B2:K2"/>
    <mergeCell ref="B4:B5"/>
    <mergeCell ref="D4:D5"/>
    <mergeCell ref="K4:K5"/>
    <mergeCell ref="E4:E5"/>
    <mergeCell ref="F4:F5"/>
    <mergeCell ref="G4:H4"/>
    <mergeCell ref="C4:C5"/>
    <mergeCell ref="J4:J5"/>
    <mergeCell ref="I4:I5"/>
    <mergeCell ref="B35:D37"/>
    <mergeCell ref="E35:K37"/>
    <mergeCell ref="E33:K33"/>
    <mergeCell ref="E34:K34"/>
    <mergeCell ref="B34:D34"/>
    <mergeCell ref="B33:D33"/>
    <mergeCell ref="B32:D32"/>
    <mergeCell ref="E32:K32"/>
    <mergeCell ref="B30:D30"/>
    <mergeCell ref="B29:K29"/>
    <mergeCell ref="B31:D31"/>
    <mergeCell ref="E30:K30"/>
    <mergeCell ref="E31:K31"/>
  </mergeCells>
  <pageMargins left="0" right="0" top="0" bottom="0" header="0.31496062992125984" footer="0.31496062992125984"/>
  <pageSetup paperSize="9" scale="81" fitToHeight="0" orientation="landscape" r:id="rId1"/>
  <headerFooter>
    <oddFooter>&amp;C&amp;P</oddFooter>
  </headerFooter>
  <rowBreaks count="2" manualBreakCount="2">
    <brk id="9" max="16383" man="1"/>
    <brk id="1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4" t="s">
        <v>17</v>
      </c>
      <c r="B5" t="e">
        <f>XLR_ERRNAME</f>
        <v>#NAME?</v>
      </c>
    </row>
    <row r="6" spans="1:19" x14ac:dyDescent="0.25">
      <c r="A6" t="s">
        <v>18</v>
      </c>
      <c r="B6">
        <v>7432</v>
      </c>
      <c r="C6" s="25" t="s">
        <v>19</v>
      </c>
      <c r="D6">
        <v>4868</v>
      </c>
      <c r="E6" s="25" t="s">
        <v>20</v>
      </c>
      <c r="F6" s="25" t="s">
        <v>21</v>
      </c>
      <c r="G6" s="25" t="s">
        <v>22</v>
      </c>
      <c r="H6" s="25" t="s">
        <v>22</v>
      </c>
      <c r="I6" s="25" t="s">
        <v>22</v>
      </c>
      <c r="J6" s="25" t="s">
        <v>20</v>
      </c>
      <c r="K6" s="25" t="s">
        <v>23</v>
      </c>
      <c r="L6" s="25" t="s">
        <v>24</v>
      </c>
      <c r="M6" s="25" t="s">
        <v>25</v>
      </c>
      <c r="N6" s="25" t="s">
        <v>22</v>
      </c>
      <c r="O6">
        <v>1051</v>
      </c>
      <c r="P6" s="25" t="s">
        <v>26</v>
      </c>
      <c r="Q6">
        <v>0</v>
      </c>
      <c r="R6" s="25" t="s">
        <v>22</v>
      </c>
      <c r="S6" s="25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Мигранова Регина Фангизовна</cp:lastModifiedBy>
  <cp:lastPrinted>2014-11-24T04:53:43Z</cp:lastPrinted>
  <dcterms:created xsi:type="dcterms:W3CDTF">2013-12-19T08:11:42Z</dcterms:created>
  <dcterms:modified xsi:type="dcterms:W3CDTF">2014-12-04T03:52:44Z</dcterms:modified>
</cp:coreProperties>
</file>